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18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7" i="1" l="1"/>
  <c r="K47" i="1"/>
  <c r="J47" i="1"/>
  <c r="O39" i="1"/>
  <c r="N39" i="1"/>
  <c r="O38" i="1"/>
  <c r="N38" i="1"/>
  <c r="O36" i="1"/>
  <c r="N36" i="1"/>
  <c r="O35" i="1"/>
  <c r="N35" i="1"/>
  <c r="O33" i="1"/>
  <c r="N33" i="1"/>
  <c r="O27" i="1"/>
  <c r="N27" i="1"/>
  <c r="O25" i="1"/>
  <c r="N25" i="1"/>
  <c r="O24" i="1"/>
  <c r="N24" i="1"/>
  <c r="O22" i="1"/>
  <c r="N22" i="1"/>
  <c r="O21" i="1"/>
  <c r="N21" i="1"/>
  <c r="N19" i="1"/>
  <c r="O19" i="1"/>
  <c r="F48" i="1"/>
  <c r="E48" i="1"/>
  <c r="F47" i="1"/>
  <c r="E47" i="1"/>
  <c r="F45" i="1"/>
  <c r="E45" i="1"/>
  <c r="F43" i="1"/>
  <c r="E43" i="1"/>
  <c r="F42" i="1"/>
  <c r="E42" i="1"/>
  <c r="I48" i="1"/>
  <c r="M48" i="1" s="1"/>
  <c r="K42" i="1"/>
  <c r="J42" i="1"/>
  <c r="O48" i="1"/>
  <c r="N48" i="1"/>
  <c r="O46" i="1"/>
  <c r="N46" i="1"/>
  <c r="M46" i="1"/>
  <c r="O45" i="1"/>
  <c r="N45" i="1"/>
  <c r="M45" i="1"/>
  <c r="O44" i="1"/>
  <c r="N44" i="1"/>
  <c r="M44" i="1"/>
  <c r="O43" i="1"/>
  <c r="N43" i="1"/>
  <c r="M43" i="1"/>
  <c r="O37" i="1"/>
  <c r="N37" i="1"/>
  <c r="M37" i="1"/>
  <c r="O34" i="1"/>
  <c r="N34" i="1"/>
  <c r="M34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6" i="1"/>
  <c r="N26" i="1"/>
  <c r="M26" i="1"/>
  <c r="O23" i="1"/>
  <c r="N23" i="1"/>
  <c r="M23" i="1"/>
  <c r="O20" i="1"/>
  <c r="N20" i="1"/>
  <c r="M20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</calcChain>
</file>

<file path=xl/sharedStrings.xml><?xml version="1.0" encoding="utf-8"?>
<sst xmlns="http://schemas.openxmlformats.org/spreadsheetml/2006/main" count="53" uniqueCount="29">
  <si>
    <t>WG</t>
  </si>
  <si>
    <t>Freq</t>
  </si>
  <si>
    <t>A</t>
  </si>
  <si>
    <t>B</t>
  </si>
  <si>
    <t>backshort</t>
  </si>
  <si>
    <t>Fmin</t>
  </si>
  <si>
    <t>Fmax</t>
  </si>
  <si>
    <t>Fcutoff</t>
  </si>
  <si>
    <t>dia</t>
  </si>
  <si>
    <t>len</t>
  </si>
  <si>
    <t>mm</t>
  </si>
  <si>
    <t>GHz</t>
  </si>
  <si>
    <t>WR-</t>
  </si>
  <si>
    <t>Waveguide dimensions</t>
  </si>
  <si>
    <t>Probe dimensions</t>
  </si>
  <si>
    <t>septum</t>
  </si>
  <si>
    <t>inches</t>
  </si>
  <si>
    <t>&gt;17%</t>
  </si>
  <si>
    <t>Bandwidth</t>
  </si>
  <si>
    <t xml:space="preserve"> </t>
  </si>
  <si>
    <t>Rectangular Waveguide to Coax Transitions</t>
  </si>
  <si>
    <t xml:space="preserve">W1GHZ </t>
  </si>
  <si>
    <t>2006,</t>
  </si>
  <si>
    <t>&gt;5</t>
  </si>
  <si>
    <t>AWG#12</t>
  </si>
  <si>
    <t>SMAto2.36</t>
  </si>
  <si>
    <t xml:space="preserve">P. Wade, W1GHZ, “Rectangular Waveguide to Coax Transition Design,” QEX, Nov/Dec 2006, pp. 10-17. </t>
  </si>
  <si>
    <t>(available at www.w1ghz.org, QEX/Rectangular_Waveguide_to_Coax_Transition_Design.pdf)</t>
  </si>
  <si>
    <t>not great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</si>
</sst>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0.000"/>
  </numFmts>
  <fonts count="9" x14ac:knownFonts="1">
    <font>
      <sz val="10"/>
      <name val="Arial"/>
    </font>
    <font>
      <sz val="10"/>
      <name val="Arial"/>
    </font>
    <font>
      <b/>
      <u/>
      <sz val="12"/>
      <name val="Arial"/>
      <family val="2"/>
    </font>
    <font>
      <b/>
      <sz val="16"/>
      <name val="Arial"/>
      <family val="2"/>
    </font>
    <font>
      <b/>
      <i/>
      <u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1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9" fontId="6" fillId="0" borderId="0" xfId="1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52</xdr:row>
      <xdr:rowOff>9525</xdr:rowOff>
    </xdr:from>
    <xdr:to>
      <xdr:col>11</xdr:col>
      <xdr:colOff>342138</xdr:colOff>
      <xdr:row>67</xdr:row>
      <xdr:rowOff>21336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8724900"/>
          <a:ext cx="5457063" cy="2440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3"/>
  <sheetViews>
    <sheetView tabSelected="1" workbookViewId="0">
      <selection activeCell="P7" sqref="P7"/>
    </sheetView>
  </sheetViews>
  <sheetFormatPr defaultRowHeight="12.75" x14ac:dyDescent="0.2"/>
  <cols>
    <col min="1" max="1" width="6.7109375" customWidth="1"/>
    <col min="3" max="3" width="8.42578125" customWidth="1"/>
    <col min="4" max="4" width="7.85546875" customWidth="1"/>
    <col min="5" max="5" width="8" customWidth="1"/>
    <col min="6" max="6" width="7.85546875" customWidth="1"/>
    <col min="7" max="7" width="5.7109375" customWidth="1"/>
    <col min="8" max="8" width="6.85546875" customWidth="1"/>
    <col min="9" max="9" width="10.42578125" customWidth="1"/>
    <col min="10" max="10" width="6.42578125" customWidth="1"/>
    <col min="11" max="11" width="12" customWidth="1"/>
    <col min="12" max="12" width="13.28515625" customWidth="1"/>
    <col min="15" max="15" width="12.5703125" customWidth="1"/>
  </cols>
  <sheetData>
    <row r="2" spans="1:26" s="17" customFormat="1" ht="23.25" x14ac:dyDescent="0.35">
      <c r="B2" s="17" t="s">
        <v>20</v>
      </c>
    </row>
    <row r="3" spans="1:26" x14ac:dyDescent="0.2">
      <c r="B3" s="14"/>
      <c r="F3" s="14" t="s">
        <v>21</v>
      </c>
      <c r="G3" s="14" t="s">
        <v>22</v>
      </c>
      <c r="H3" s="15">
        <v>2021</v>
      </c>
    </row>
    <row r="4" spans="1:26" x14ac:dyDescent="0.2">
      <c r="B4" s="14"/>
      <c r="F4" s="14"/>
      <c r="G4" s="14"/>
      <c r="H4" s="15"/>
    </row>
    <row r="5" spans="1:26" s="16" customFormat="1" ht="15" x14ac:dyDescent="0.2">
      <c r="B5" s="16" t="s">
        <v>26</v>
      </c>
      <c r="H5" s="20"/>
    </row>
    <row r="6" spans="1:26" x14ac:dyDescent="0.2">
      <c r="B6" s="14" t="s">
        <v>27</v>
      </c>
      <c r="F6" s="14"/>
      <c r="G6" s="14"/>
      <c r="H6" s="15"/>
    </row>
    <row r="8" spans="1:26" s="3" customFormat="1" ht="20.25" x14ac:dyDescent="0.3">
      <c r="B8" s="3" t="s">
        <v>13</v>
      </c>
      <c r="I8" s="3" t="s">
        <v>14</v>
      </c>
    </row>
    <row r="10" spans="1:26" ht="15.75" x14ac:dyDescent="0.25">
      <c r="A10" s="2" t="s">
        <v>0</v>
      </c>
      <c r="B10" s="2" t="s">
        <v>7</v>
      </c>
      <c r="C10" s="2" t="s">
        <v>5</v>
      </c>
      <c r="D10" s="2" t="s">
        <v>6</v>
      </c>
      <c r="E10" s="2" t="s">
        <v>2</v>
      </c>
      <c r="F10" s="2" t="s">
        <v>3</v>
      </c>
      <c r="G10" s="2"/>
      <c r="H10" s="4" t="s">
        <v>1</v>
      </c>
      <c r="I10" s="2" t="s">
        <v>8</v>
      </c>
      <c r="J10" s="2" t="s">
        <v>9</v>
      </c>
      <c r="K10" s="2" t="s">
        <v>4</v>
      </c>
      <c r="L10" s="19" t="s">
        <v>18</v>
      </c>
      <c r="M10" s="2" t="s">
        <v>8</v>
      </c>
      <c r="N10" s="2" t="s">
        <v>9</v>
      </c>
      <c r="O10" s="2" t="s">
        <v>4</v>
      </c>
    </row>
    <row r="11" spans="1:26" x14ac:dyDescent="0.2">
      <c r="A11" s="1" t="s">
        <v>12</v>
      </c>
      <c r="B11" s="1" t="s">
        <v>11</v>
      </c>
      <c r="C11" s="1" t="s">
        <v>11</v>
      </c>
      <c r="D11" s="1" t="s">
        <v>11</v>
      </c>
      <c r="E11" s="1" t="s">
        <v>10</v>
      </c>
      <c r="F11" s="1" t="s">
        <v>10</v>
      </c>
      <c r="G11" s="1"/>
      <c r="H11" s="1" t="s">
        <v>11</v>
      </c>
      <c r="I11" s="1" t="s">
        <v>10</v>
      </c>
      <c r="J11" s="1" t="s">
        <v>10</v>
      </c>
      <c r="K11" s="1" t="s">
        <v>10</v>
      </c>
      <c r="M11" s="10" t="s">
        <v>16</v>
      </c>
      <c r="N11" s="10" t="s">
        <v>16</v>
      </c>
      <c r="O11" s="10" t="s">
        <v>16</v>
      </c>
    </row>
    <row r="13" spans="1:26" s="1" customFormat="1" x14ac:dyDescent="0.2">
      <c r="A13" s="1">
        <v>75</v>
      </c>
      <c r="B13" s="1">
        <v>7.87</v>
      </c>
      <c r="C13" s="1">
        <v>10</v>
      </c>
      <c r="D13" s="1">
        <v>15</v>
      </c>
      <c r="E13" s="1">
        <v>19.05</v>
      </c>
      <c r="F13" s="1">
        <v>9.5299999999999994</v>
      </c>
      <c r="H13" s="1">
        <v>10.368</v>
      </c>
      <c r="I13" s="1">
        <v>1.27</v>
      </c>
      <c r="J13" s="1">
        <v>5.49</v>
      </c>
      <c r="K13" s="1">
        <v>5.26</v>
      </c>
      <c r="L13" s="6">
        <v>0.14000000000000001</v>
      </c>
      <c r="M13" s="11">
        <f>I13/25.4</f>
        <v>0.05</v>
      </c>
      <c r="N13" s="11">
        <f>J13/25.4</f>
        <v>0.21614173228346459</v>
      </c>
      <c r="O13" s="11">
        <f>K13/25.4</f>
        <v>0.20708661417322835</v>
      </c>
      <c r="P13" s="1">
        <v>4</v>
      </c>
      <c r="T13"/>
      <c r="Y13"/>
      <c r="Z13" s="6"/>
    </row>
    <row r="14" spans="1:26" s="1" customFormat="1" x14ac:dyDescent="0.2">
      <c r="A14" s="1">
        <v>90</v>
      </c>
      <c r="B14" s="1">
        <v>6.56</v>
      </c>
      <c r="C14" s="1">
        <v>8.1999999999999993</v>
      </c>
      <c r="D14" s="1">
        <v>12.4</v>
      </c>
      <c r="E14" s="1">
        <v>22.86</v>
      </c>
      <c r="F14" s="1">
        <v>10.16</v>
      </c>
      <c r="H14" s="1">
        <v>10.368</v>
      </c>
      <c r="I14" s="1">
        <v>1.27</v>
      </c>
      <c r="J14" s="1">
        <v>5.89</v>
      </c>
      <c r="K14" s="1">
        <v>5.46</v>
      </c>
      <c r="L14" s="6">
        <v>7.1999999999999995E-2</v>
      </c>
      <c r="M14" s="11">
        <f t="shared" ref="M14:M37" si="0">I14/25.4</f>
        <v>0.05</v>
      </c>
      <c r="N14" s="11">
        <f t="shared" ref="N14:N39" si="1">J14/25.4</f>
        <v>0.23188976377952755</v>
      </c>
      <c r="O14" s="11">
        <f t="shared" ref="O14:O39" si="2">K14/25.4</f>
        <v>0.21496062992125986</v>
      </c>
      <c r="P14" s="10" t="s">
        <v>23</v>
      </c>
      <c r="T14"/>
      <c r="Y14"/>
      <c r="Z14" s="6"/>
    </row>
    <row r="15" spans="1:26" s="1" customFormat="1" x14ac:dyDescent="0.2">
      <c r="A15" s="1">
        <v>112</v>
      </c>
      <c r="B15" s="1">
        <v>5.26</v>
      </c>
      <c r="C15" s="1">
        <v>7.05</v>
      </c>
      <c r="D15" s="1">
        <v>10</v>
      </c>
      <c r="E15" s="1">
        <v>28.5</v>
      </c>
      <c r="F15" s="1">
        <v>12.62</v>
      </c>
      <c r="H15" s="1">
        <v>10.368</v>
      </c>
      <c r="I15" s="1">
        <v>1.27</v>
      </c>
      <c r="J15" s="1">
        <v>6.5</v>
      </c>
      <c r="K15" s="7">
        <v>6.6</v>
      </c>
      <c r="L15" s="6">
        <v>0.153</v>
      </c>
      <c r="M15" s="11">
        <f t="shared" si="0"/>
        <v>0.05</v>
      </c>
      <c r="N15" s="11">
        <f t="shared" si="1"/>
        <v>0.25590551181102361</v>
      </c>
      <c r="O15" s="11">
        <f t="shared" si="2"/>
        <v>0.25984251968503935</v>
      </c>
      <c r="P15" s="1">
        <v>1</v>
      </c>
      <c r="T15"/>
      <c r="Y15"/>
      <c r="Z15" s="6"/>
    </row>
    <row r="16" spans="1:26" s="1" customFormat="1" x14ac:dyDescent="0.2">
      <c r="A16" s="1">
        <v>112</v>
      </c>
      <c r="H16" s="1">
        <v>5.76</v>
      </c>
      <c r="I16" s="1">
        <v>1.27</v>
      </c>
      <c r="J16" s="1">
        <v>8.8000000000000007</v>
      </c>
      <c r="K16" s="7">
        <v>9.8000000000000007</v>
      </c>
      <c r="L16" s="6">
        <v>7.0000000000000007E-2</v>
      </c>
      <c r="M16" s="11">
        <f t="shared" si="0"/>
        <v>0.05</v>
      </c>
      <c r="N16" s="11">
        <f t="shared" si="1"/>
        <v>0.34645669291338588</v>
      </c>
      <c r="O16" s="11">
        <f t="shared" si="2"/>
        <v>0.38582677165354334</v>
      </c>
      <c r="T16"/>
      <c r="Y16"/>
      <c r="Z16" s="6"/>
    </row>
    <row r="17" spans="1:27" s="1" customFormat="1" x14ac:dyDescent="0.2">
      <c r="A17" s="1">
        <v>137</v>
      </c>
      <c r="B17" s="1">
        <v>4.3</v>
      </c>
      <c r="C17" s="1">
        <v>5.85</v>
      </c>
      <c r="D17" s="1">
        <v>8.1999999999999993</v>
      </c>
      <c r="E17" s="1">
        <v>34.840000000000003</v>
      </c>
      <c r="F17" s="1">
        <v>15.8</v>
      </c>
      <c r="H17" s="1">
        <v>5.76</v>
      </c>
      <c r="I17" s="1">
        <v>1.27</v>
      </c>
      <c r="J17" s="1">
        <v>10.5</v>
      </c>
      <c r="K17" s="7">
        <v>8.5</v>
      </c>
      <c r="L17" s="6">
        <v>9.5000000000000001E-2</v>
      </c>
      <c r="M17" s="11">
        <f t="shared" si="0"/>
        <v>0.05</v>
      </c>
      <c r="N17" s="11">
        <f t="shared" si="1"/>
        <v>0.41338582677165359</v>
      </c>
      <c r="O17" s="11">
        <f t="shared" si="2"/>
        <v>0.3346456692913386</v>
      </c>
      <c r="P17" s="1">
        <v>1</v>
      </c>
      <c r="T17"/>
      <c r="X17" s="7"/>
      <c r="Y17"/>
      <c r="Z17" s="6"/>
      <c r="AA17"/>
    </row>
    <row r="18" spans="1:27" s="1" customFormat="1" x14ac:dyDescent="0.2">
      <c r="A18" s="1">
        <v>159</v>
      </c>
      <c r="B18" s="1">
        <v>3.71</v>
      </c>
      <c r="C18" s="1">
        <v>4.9000000000000004</v>
      </c>
      <c r="D18" s="1">
        <v>7.05</v>
      </c>
      <c r="E18" s="1">
        <v>40.39</v>
      </c>
      <c r="F18" s="1">
        <v>20.190000000000001</v>
      </c>
      <c r="H18" s="1">
        <v>5.76</v>
      </c>
      <c r="I18" s="1">
        <v>1.27</v>
      </c>
      <c r="J18" s="1">
        <v>11.17</v>
      </c>
      <c r="K18" s="7">
        <v>10</v>
      </c>
      <c r="L18" s="6">
        <v>0.11</v>
      </c>
      <c r="M18" s="11">
        <f t="shared" si="0"/>
        <v>0.05</v>
      </c>
      <c r="N18" s="11">
        <f t="shared" si="1"/>
        <v>0.43976377952755907</v>
      </c>
      <c r="O18" s="11">
        <f t="shared" si="2"/>
        <v>0.39370078740157483</v>
      </c>
      <c r="P18" s="1">
        <v>1</v>
      </c>
      <c r="T18"/>
      <c r="X18" s="7"/>
      <c r="Y18"/>
      <c r="Z18" s="6"/>
      <c r="AA18"/>
    </row>
    <row r="19" spans="1:27" s="1" customFormat="1" x14ac:dyDescent="0.2">
      <c r="A19" s="1">
        <v>159</v>
      </c>
      <c r="I19" s="10" t="s">
        <v>24</v>
      </c>
      <c r="J19" s="1">
        <v>10.9</v>
      </c>
      <c r="K19" s="7">
        <v>10</v>
      </c>
      <c r="L19" s="6">
        <v>0.14000000000000001</v>
      </c>
      <c r="M19" s="11">
        <v>8.0799999999999997E-2</v>
      </c>
      <c r="N19" s="11">
        <f t="shared" si="1"/>
        <v>0.42913385826771655</v>
      </c>
      <c r="O19" s="11">
        <f t="shared" si="2"/>
        <v>0.39370078740157483</v>
      </c>
      <c r="T19"/>
      <c r="X19" s="7"/>
      <c r="Y19"/>
      <c r="Z19" s="6"/>
      <c r="AA19"/>
    </row>
    <row r="20" spans="1:27" s="1" customFormat="1" x14ac:dyDescent="0.2">
      <c r="A20" s="1">
        <v>187</v>
      </c>
      <c r="B20" s="1">
        <v>3.15</v>
      </c>
      <c r="C20" s="1">
        <v>3.95</v>
      </c>
      <c r="D20" s="1">
        <v>5.85</v>
      </c>
      <c r="E20" s="1">
        <v>47.55</v>
      </c>
      <c r="F20" s="1">
        <v>22.15</v>
      </c>
      <c r="H20" s="1">
        <v>5.76</v>
      </c>
      <c r="I20" s="1">
        <v>2.36</v>
      </c>
      <c r="J20" s="1">
        <v>11.3</v>
      </c>
      <c r="K20" s="7">
        <v>11</v>
      </c>
      <c r="L20" s="6">
        <v>0.155</v>
      </c>
      <c r="M20" s="11">
        <f t="shared" si="0"/>
        <v>9.2913385826771652E-2</v>
      </c>
      <c r="N20" s="11">
        <f t="shared" si="1"/>
        <v>0.44488188976377957</v>
      </c>
      <c r="O20" s="11">
        <f t="shared" si="2"/>
        <v>0.43307086614173229</v>
      </c>
      <c r="P20" s="1">
        <v>1</v>
      </c>
      <c r="T20"/>
      <c r="X20" s="7"/>
      <c r="Y20"/>
      <c r="Z20" s="6"/>
      <c r="AA20"/>
    </row>
    <row r="21" spans="1:27" s="1" customFormat="1" x14ac:dyDescent="0.2">
      <c r="A21" s="1">
        <v>187</v>
      </c>
      <c r="H21" s="1">
        <v>5.76</v>
      </c>
      <c r="I21" s="10" t="s">
        <v>25</v>
      </c>
      <c r="J21" s="1">
        <v>11.6</v>
      </c>
      <c r="K21" s="7">
        <v>9.6999999999999993</v>
      </c>
      <c r="L21" s="6">
        <v>0.16</v>
      </c>
      <c r="M21" s="11">
        <v>9.2999999999999999E-2</v>
      </c>
      <c r="N21" s="11">
        <f t="shared" si="1"/>
        <v>0.45669291338582679</v>
      </c>
      <c r="O21" s="11">
        <f t="shared" si="2"/>
        <v>0.38188976377952755</v>
      </c>
      <c r="T21"/>
      <c r="X21" s="7"/>
      <c r="Y21"/>
      <c r="Z21" s="6"/>
      <c r="AA21"/>
    </row>
    <row r="22" spans="1:27" s="1" customFormat="1" x14ac:dyDescent="0.2">
      <c r="A22" s="1">
        <v>187</v>
      </c>
      <c r="H22" s="1">
        <v>5.76</v>
      </c>
      <c r="I22" s="10" t="s">
        <v>24</v>
      </c>
      <c r="J22" s="1">
        <v>11.3</v>
      </c>
      <c r="K22" s="7">
        <v>11.2</v>
      </c>
      <c r="L22" s="18">
        <v>0.14000000000000001</v>
      </c>
      <c r="M22" s="11">
        <v>8.0799999999999997E-2</v>
      </c>
      <c r="N22" s="11">
        <f t="shared" si="1"/>
        <v>0.44488188976377957</v>
      </c>
      <c r="O22" s="11">
        <f t="shared" si="2"/>
        <v>0.44094488188976377</v>
      </c>
      <c r="T22"/>
      <c r="X22" s="7"/>
      <c r="Y22"/>
      <c r="Z22" s="6"/>
      <c r="AA22"/>
    </row>
    <row r="23" spans="1:27" s="1" customFormat="1" x14ac:dyDescent="0.2">
      <c r="A23" s="1">
        <v>187</v>
      </c>
      <c r="H23" s="1">
        <v>3.456</v>
      </c>
      <c r="I23" s="1">
        <v>2.36</v>
      </c>
      <c r="J23" s="1">
        <v>14.5</v>
      </c>
      <c r="K23" s="7">
        <v>18</v>
      </c>
      <c r="L23" s="6">
        <v>5.1999999999999998E-2</v>
      </c>
      <c r="M23" s="11">
        <f t="shared" si="0"/>
        <v>9.2913385826771652E-2</v>
      </c>
      <c r="N23" s="11">
        <f t="shared" si="1"/>
        <v>0.57086614173228345</v>
      </c>
      <c r="O23" s="11">
        <f t="shared" si="2"/>
        <v>0.70866141732283472</v>
      </c>
      <c r="P23" s="1">
        <v>1</v>
      </c>
      <c r="T23"/>
      <c r="X23" s="7"/>
      <c r="Y23"/>
      <c r="Z23" s="6"/>
      <c r="AA23"/>
    </row>
    <row r="24" spans="1:27" s="1" customFormat="1" x14ac:dyDescent="0.2">
      <c r="A24" s="1">
        <v>187</v>
      </c>
      <c r="H24" s="1">
        <v>3.456</v>
      </c>
      <c r="I24" s="10" t="s">
        <v>25</v>
      </c>
      <c r="J24" s="1">
        <v>15</v>
      </c>
      <c r="K24" s="7">
        <v>16.5</v>
      </c>
      <c r="L24" s="6">
        <v>0.05</v>
      </c>
      <c r="M24" s="11">
        <v>9.2999999999999999E-2</v>
      </c>
      <c r="N24" s="11">
        <f t="shared" si="1"/>
        <v>0.59055118110236227</v>
      </c>
      <c r="O24" s="11">
        <f t="shared" si="2"/>
        <v>0.64960629921259849</v>
      </c>
      <c r="T24"/>
      <c r="X24" s="7"/>
      <c r="Y24"/>
      <c r="Z24" s="6"/>
      <c r="AA24"/>
    </row>
    <row r="25" spans="1:27" s="1" customFormat="1" x14ac:dyDescent="0.2">
      <c r="A25" s="1">
        <v>187</v>
      </c>
      <c r="H25" s="1">
        <v>3.456</v>
      </c>
      <c r="I25" s="10" t="s">
        <v>24</v>
      </c>
      <c r="J25" s="1">
        <v>14.9</v>
      </c>
      <c r="K25" s="7">
        <v>17.399999999999999</v>
      </c>
      <c r="L25" s="6">
        <v>7.0000000000000007E-2</v>
      </c>
      <c r="M25" s="11">
        <v>8.0799999999999997E-2</v>
      </c>
      <c r="N25" s="11">
        <f t="shared" si="1"/>
        <v>0.58661417322834652</v>
      </c>
      <c r="O25" s="11">
        <f t="shared" si="2"/>
        <v>0.68503937007874016</v>
      </c>
      <c r="T25"/>
      <c r="X25" s="7"/>
      <c r="Y25"/>
      <c r="Z25" s="6"/>
      <c r="AA25"/>
    </row>
    <row r="26" spans="1:27" s="1" customFormat="1" x14ac:dyDescent="0.2">
      <c r="A26" s="1">
        <v>229</v>
      </c>
      <c r="B26" s="1">
        <v>2.58</v>
      </c>
      <c r="C26" s="1">
        <v>3.3</v>
      </c>
      <c r="D26" s="1">
        <v>4.9000000000000004</v>
      </c>
      <c r="E26" s="1">
        <v>58.17</v>
      </c>
      <c r="F26" s="1">
        <v>29.08</v>
      </c>
      <c r="H26" s="1">
        <v>3.456</v>
      </c>
      <c r="I26" s="1">
        <v>1.27</v>
      </c>
      <c r="J26" s="1">
        <v>18.2</v>
      </c>
      <c r="K26" s="7">
        <v>15</v>
      </c>
      <c r="L26" s="8">
        <v>7.8E-2</v>
      </c>
      <c r="M26" s="11">
        <f t="shared" si="0"/>
        <v>0.05</v>
      </c>
      <c r="N26" s="11">
        <f t="shared" si="1"/>
        <v>0.7165354330708662</v>
      </c>
      <c r="O26" s="11">
        <f t="shared" si="2"/>
        <v>0.59055118110236227</v>
      </c>
      <c r="T26"/>
      <c r="X26" s="7"/>
      <c r="Y26"/>
      <c r="Z26" s="6"/>
      <c r="AA26"/>
    </row>
    <row r="27" spans="1:27" s="1" customFormat="1" x14ac:dyDescent="0.2">
      <c r="A27" s="1">
        <v>229</v>
      </c>
      <c r="H27" s="1">
        <v>3.456</v>
      </c>
      <c r="I27" s="10" t="s">
        <v>24</v>
      </c>
      <c r="J27" s="1">
        <v>17.7</v>
      </c>
      <c r="K27" s="7">
        <v>15.1</v>
      </c>
      <c r="L27" s="8">
        <v>0.1</v>
      </c>
      <c r="M27" s="11">
        <v>8.0799999999999997E-2</v>
      </c>
      <c r="N27" s="11">
        <f t="shared" si="1"/>
        <v>0.69685039370078738</v>
      </c>
      <c r="O27" s="11">
        <f t="shared" si="2"/>
        <v>0.59448818897637801</v>
      </c>
      <c r="T27"/>
      <c r="X27" s="7"/>
      <c r="Y27"/>
      <c r="Z27" s="6"/>
      <c r="AA27"/>
    </row>
    <row r="28" spans="1:27" s="1" customFormat="1" x14ac:dyDescent="0.2">
      <c r="A28" s="1">
        <v>229</v>
      </c>
      <c r="H28" s="1">
        <v>3.456</v>
      </c>
      <c r="I28" s="1">
        <v>2.36</v>
      </c>
      <c r="J28" s="1">
        <v>17.399999999999999</v>
      </c>
      <c r="K28" s="1">
        <v>15.06</v>
      </c>
      <c r="L28" s="8">
        <v>0.106</v>
      </c>
      <c r="M28" s="11">
        <f t="shared" si="0"/>
        <v>9.2913385826771652E-2</v>
      </c>
      <c r="N28" s="11">
        <f t="shared" si="1"/>
        <v>0.68503937007874016</v>
      </c>
      <c r="O28" s="11">
        <f t="shared" si="2"/>
        <v>0.59291338582677167</v>
      </c>
      <c r="T28"/>
      <c r="X28" s="7"/>
      <c r="Y28"/>
      <c r="Z28" s="6"/>
      <c r="AA28"/>
    </row>
    <row r="29" spans="1:27" s="1" customFormat="1" x14ac:dyDescent="0.2">
      <c r="A29" s="1">
        <v>229</v>
      </c>
      <c r="H29" s="1">
        <v>3.456</v>
      </c>
      <c r="I29" s="1">
        <v>3.1749999999999998</v>
      </c>
      <c r="J29" s="1">
        <v>17</v>
      </c>
      <c r="K29" s="1">
        <v>15.6</v>
      </c>
      <c r="L29" s="8">
        <v>0.113</v>
      </c>
      <c r="M29" s="11">
        <f t="shared" si="0"/>
        <v>0.125</v>
      </c>
      <c r="N29" s="11">
        <f t="shared" si="1"/>
        <v>0.6692913385826772</v>
      </c>
      <c r="O29" s="11">
        <f t="shared" si="2"/>
        <v>0.61417322834645671</v>
      </c>
      <c r="T29"/>
      <c r="X29" s="7"/>
      <c r="Y29"/>
      <c r="Z29" s="6"/>
      <c r="AA29"/>
    </row>
    <row r="30" spans="1:27" s="1" customFormat="1" x14ac:dyDescent="0.2">
      <c r="A30" s="1">
        <v>229</v>
      </c>
      <c r="H30" s="1">
        <v>3.456</v>
      </c>
      <c r="I30" s="1">
        <v>4.76</v>
      </c>
      <c r="J30" s="1">
        <v>16.2</v>
      </c>
      <c r="K30" s="1">
        <v>16.2</v>
      </c>
      <c r="L30" s="8">
        <v>0.14199999999999999</v>
      </c>
      <c r="M30" s="11">
        <f t="shared" si="0"/>
        <v>0.18740157480314962</v>
      </c>
      <c r="N30" s="11">
        <f t="shared" si="1"/>
        <v>0.63779527559055116</v>
      </c>
      <c r="O30" s="11">
        <f t="shared" si="2"/>
        <v>0.63779527559055116</v>
      </c>
      <c r="T30"/>
      <c r="X30" s="7"/>
      <c r="Y30"/>
      <c r="Z30" s="6"/>
      <c r="AA30"/>
    </row>
    <row r="31" spans="1:27" s="1" customFormat="1" x14ac:dyDescent="0.2">
      <c r="A31" s="1">
        <v>229</v>
      </c>
      <c r="H31" s="1">
        <v>3.456</v>
      </c>
      <c r="I31" s="1">
        <v>6.35</v>
      </c>
      <c r="J31" s="1">
        <v>15.5</v>
      </c>
      <c r="K31" s="1">
        <v>16.75</v>
      </c>
      <c r="L31" s="8">
        <v>0.16500000000000001</v>
      </c>
      <c r="M31" s="11">
        <f t="shared" si="0"/>
        <v>0.25</v>
      </c>
      <c r="N31" s="11">
        <f t="shared" si="1"/>
        <v>0.61023622047244097</v>
      </c>
      <c r="O31" s="11">
        <f t="shared" si="2"/>
        <v>0.65944881889763785</v>
      </c>
      <c r="T31"/>
      <c r="X31" s="7"/>
      <c r="Y31"/>
      <c r="Z31" s="6"/>
      <c r="AA31"/>
    </row>
    <row r="32" spans="1:27" s="1" customFormat="1" x14ac:dyDescent="0.2">
      <c r="A32" s="1">
        <v>284</v>
      </c>
      <c r="H32" s="1">
        <v>3.456</v>
      </c>
      <c r="I32" s="1">
        <v>6.35</v>
      </c>
      <c r="J32" s="1">
        <v>17.5</v>
      </c>
      <c r="K32" s="1">
        <v>17.8</v>
      </c>
      <c r="L32" s="9">
        <v>0.23</v>
      </c>
      <c r="M32" s="11">
        <f t="shared" si="0"/>
        <v>0.25</v>
      </c>
      <c r="N32" s="11">
        <f t="shared" si="1"/>
        <v>0.6889763779527559</v>
      </c>
      <c r="O32" s="11">
        <f t="shared" si="2"/>
        <v>0.70078740157480324</v>
      </c>
      <c r="T32"/>
      <c r="X32" s="7"/>
      <c r="Y32"/>
      <c r="Z32" s="6"/>
      <c r="AA32"/>
    </row>
    <row r="33" spans="1:27" s="1" customFormat="1" x14ac:dyDescent="0.2">
      <c r="A33" s="1">
        <v>284</v>
      </c>
      <c r="H33" s="1">
        <v>3.456</v>
      </c>
      <c r="I33" s="10" t="s">
        <v>24</v>
      </c>
      <c r="J33" s="1">
        <v>19</v>
      </c>
      <c r="K33" s="1">
        <v>17.5</v>
      </c>
      <c r="L33" s="9">
        <v>0.11</v>
      </c>
      <c r="M33" s="11">
        <v>8.0799999999999997E-2</v>
      </c>
      <c r="N33" s="11">
        <f t="shared" si="1"/>
        <v>0.74803149606299213</v>
      </c>
      <c r="O33" s="11">
        <f t="shared" si="2"/>
        <v>0.6889763779527559</v>
      </c>
      <c r="T33"/>
      <c r="X33" s="7"/>
      <c r="Y33"/>
      <c r="Z33" s="6"/>
      <c r="AA33"/>
    </row>
    <row r="34" spans="1:27" s="1" customFormat="1" x14ac:dyDescent="0.2">
      <c r="A34" s="1">
        <v>284</v>
      </c>
      <c r="B34" s="1">
        <v>2.08</v>
      </c>
      <c r="C34" s="1">
        <v>2.6</v>
      </c>
      <c r="D34" s="1">
        <v>3.95</v>
      </c>
      <c r="E34" s="1">
        <v>72.14</v>
      </c>
      <c r="F34" s="1">
        <v>34.04</v>
      </c>
      <c r="H34" s="1">
        <v>2.3039999999999998</v>
      </c>
      <c r="I34" s="1">
        <v>6.35</v>
      </c>
      <c r="J34" s="1">
        <v>20</v>
      </c>
      <c r="K34" s="1">
        <v>28</v>
      </c>
      <c r="L34" s="9">
        <v>0.08</v>
      </c>
      <c r="M34" s="11">
        <f t="shared" si="0"/>
        <v>0.25</v>
      </c>
      <c r="N34" s="11">
        <f t="shared" si="1"/>
        <v>0.78740157480314965</v>
      </c>
      <c r="O34" s="11">
        <f t="shared" si="2"/>
        <v>1.1023622047244095</v>
      </c>
      <c r="T34"/>
      <c r="X34" s="7"/>
      <c r="Y34"/>
      <c r="Z34" s="6"/>
      <c r="AA34"/>
    </row>
    <row r="35" spans="1:27" s="1" customFormat="1" x14ac:dyDescent="0.2">
      <c r="A35" s="1">
        <v>284</v>
      </c>
      <c r="H35" s="1">
        <v>2.3039999999999998</v>
      </c>
      <c r="I35" s="10" t="s">
        <v>24</v>
      </c>
      <c r="J35" s="1">
        <v>24</v>
      </c>
      <c r="K35" s="1">
        <v>24</v>
      </c>
      <c r="L35" s="9">
        <v>7.0000000000000007E-2</v>
      </c>
      <c r="M35" s="11">
        <v>8.0799999999999997E-2</v>
      </c>
      <c r="N35" s="11">
        <f t="shared" si="1"/>
        <v>0.94488188976377963</v>
      </c>
      <c r="O35" s="11">
        <f t="shared" si="2"/>
        <v>0.94488188976377963</v>
      </c>
      <c r="T35"/>
      <c r="X35" s="7"/>
      <c r="Y35"/>
      <c r="Z35" s="6"/>
      <c r="AA35"/>
    </row>
    <row r="36" spans="1:27" s="1" customFormat="1" x14ac:dyDescent="0.2">
      <c r="A36" s="1">
        <v>284</v>
      </c>
      <c r="H36" s="1">
        <v>2.4</v>
      </c>
      <c r="I36" s="10" t="s">
        <v>24</v>
      </c>
      <c r="J36" s="1">
        <v>23.7</v>
      </c>
      <c r="K36" s="1">
        <v>22</v>
      </c>
      <c r="L36" s="9">
        <v>0.08</v>
      </c>
      <c r="M36" s="11">
        <v>8.0799999999999997E-2</v>
      </c>
      <c r="N36" s="11">
        <f t="shared" si="1"/>
        <v>0.93307086614173229</v>
      </c>
      <c r="O36" s="11">
        <f t="shared" si="2"/>
        <v>0.86614173228346458</v>
      </c>
      <c r="T36"/>
      <c r="X36" s="7"/>
      <c r="Y36"/>
      <c r="Z36" s="6"/>
      <c r="AA36"/>
    </row>
    <row r="37" spans="1:27" s="1" customFormat="1" x14ac:dyDescent="0.2">
      <c r="A37" s="1">
        <v>340</v>
      </c>
      <c r="B37" s="1">
        <v>1.74</v>
      </c>
      <c r="C37" s="1">
        <v>2.2000000000000002</v>
      </c>
      <c r="D37" s="1">
        <v>3.3</v>
      </c>
      <c r="E37" s="1">
        <v>86.36</v>
      </c>
      <c r="F37" s="1">
        <v>43.18</v>
      </c>
      <c r="H37" s="1">
        <v>2.3039999999999998</v>
      </c>
      <c r="I37" s="1">
        <v>6.35</v>
      </c>
      <c r="J37" s="1">
        <v>25</v>
      </c>
      <c r="K37" s="1">
        <v>23</v>
      </c>
      <c r="L37" s="9">
        <v>0.113</v>
      </c>
      <c r="M37" s="11">
        <f t="shared" si="0"/>
        <v>0.25</v>
      </c>
      <c r="N37" s="11">
        <f t="shared" si="1"/>
        <v>0.98425196850393704</v>
      </c>
      <c r="O37" s="11">
        <f t="shared" si="2"/>
        <v>0.9055118110236221</v>
      </c>
      <c r="T37"/>
      <c r="X37" s="7"/>
      <c r="Y37"/>
      <c r="Z37" s="6"/>
      <c r="AA37"/>
    </row>
    <row r="38" spans="1:27" s="1" customFormat="1" x14ac:dyDescent="0.2">
      <c r="A38" s="1">
        <v>340</v>
      </c>
      <c r="H38" s="1">
        <v>2.3039999999999998</v>
      </c>
      <c r="I38" s="10" t="s">
        <v>24</v>
      </c>
      <c r="J38" s="1">
        <v>27</v>
      </c>
      <c r="K38" s="1">
        <v>23</v>
      </c>
      <c r="L38" s="9">
        <v>0.09</v>
      </c>
      <c r="M38" s="11">
        <v>8.0799999999999997E-2</v>
      </c>
      <c r="N38" s="11">
        <f t="shared" si="1"/>
        <v>1.0629921259842521</v>
      </c>
      <c r="O38" s="11">
        <f t="shared" si="2"/>
        <v>0.9055118110236221</v>
      </c>
      <c r="T38"/>
      <c r="X38" s="7"/>
      <c r="Y38"/>
      <c r="Z38" s="6"/>
      <c r="AA38"/>
    </row>
    <row r="39" spans="1:27" s="1" customFormat="1" x14ac:dyDescent="0.2">
      <c r="A39" s="1">
        <v>340</v>
      </c>
      <c r="H39" s="1">
        <v>2.4</v>
      </c>
      <c r="I39" s="10" t="s">
        <v>24</v>
      </c>
      <c r="J39" s="1">
        <v>26</v>
      </c>
      <c r="K39" s="1">
        <v>23</v>
      </c>
      <c r="L39" s="9">
        <v>0.09</v>
      </c>
      <c r="M39" s="11">
        <v>8.0799999999999997E-2</v>
      </c>
      <c r="N39" s="11">
        <f t="shared" si="1"/>
        <v>1.0236220472440944</v>
      </c>
      <c r="O39" s="11">
        <f t="shared" si="2"/>
        <v>0.9055118110236221</v>
      </c>
      <c r="T39"/>
      <c r="X39" s="7"/>
      <c r="Y39"/>
      <c r="Z39" s="6"/>
      <c r="AA39"/>
    </row>
    <row r="40" spans="1:27" s="1" customFormat="1" x14ac:dyDescent="0.2">
      <c r="A40" s="1">
        <v>430</v>
      </c>
      <c r="B40" s="1">
        <v>1.37</v>
      </c>
      <c r="C40" s="1">
        <v>1.7</v>
      </c>
      <c r="D40" s="1">
        <v>2.6</v>
      </c>
      <c r="E40" s="1">
        <v>109.22</v>
      </c>
      <c r="F40" s="1">
        <v>54.61</v>
      </c>
      <c r="M40" s="11"/>
      <c r="N40" s="11"/>
      <c r="O40" s="11"/>
      <c r="T40"/>
      <c r="X40" s="7"/>
      <c r="Y40"/>
      <c r="Z40" s="8"/>
      <c r="AA40"/>
    </row>
    <row r="41" spans="1:27" s="1" customFormat="1" x14ac:dyDescent="0.2">
      <c r="M41" s="11"/>
      <c r="N41" s="11"/>
      <c r="O41" s="11"/>
      <c r="T41"/>
      <c r="Y41"/>
      <c r="Z41" s="8"/>
      <c r="AA41"/>
    </row>
    <row r="42" spans="1:27" s="1" customFormat="1" x14ac:dyDescent="0.2">
      <c r="A42" s="1">
        <v>42</v>
      </c>
      <c r="B42" s="1">
        <v>14.05</v>
      </c>
      <c r="C42" s="1">
        <v>18</v>
      </c>
      <c r="D42" s="1">
        <v>26.05</v>
      </c>
      <c r="E42" s="12">
        <f>R42*25.4</f>
        <v>0</v>
      </c>
      <c r="F42" s="12">
        <f>S42*25.4</f>
        <v>0</v>
      </c>
      <c r="H42" s="1">
        <v>24.192</v>
      </c>
      <c r="I42" s="1">
        <v>1.27</v>
      </c>
      <c r="J42" s="12">
        <f>N42*25.4</f>
        <v>2.4129999999999998</v>
      </c>
      <c r="K42" s="12">
        <f>O42*25.4</f>
        <v>2.4891999999999999</v>
      </c>
      <c r="L42" s="6" t="s">
        <v>17</v>
      </c>
      <c r="M42" s="11"/>
      <c r="N42" s="11">
        <v>9.5000000000000001E-2</v>
      </c>
      <c r="O42" s="11">
        <v>9.8000000000000004E-2</v>
      </c>
      <c r="P42" s="1">
        <v>4</v>
      </c>
      <c r="T42"/>
      <c r="Y42"/>
      <c r="Z42" s="8"/>
      <c r="AA42"/>
    </row>
    <row r="43" spans="1:27" s="1" customFormat="1" x14ac:dyDescent="0.2">
      <c r="A43" s="1">
        <v>28</v>
      </c>
      <c r="B43" s="1">
        <v>21.08</v>
      </c>
      <c r="E43" s="12">
        <f t="shared" ref="E43:E48" si="3">R43*25.4</f>
        <v>0</v>
      </c>
      <c r="F43" s="12">
        <f t="shared" ref="F43:F48" si="4">S43*25.4</f>
        <v>0</v>
      </c>
      <c r="H43" s="1">
        <v>24.192</v>
      </c>
      <c r="I43" s="1">
        <v>1.27</v>
      </c>
      <c r="J43" s="1">
        <v>2.4</v>
      </c>
      <c r="K43" s="1">
        <v>2.14</v>
      </c>
      <c r="L43" s="6"/>
      <c r="M43" s="11">
        <f t="shared" ref="M43:M48" si="5">I43/25.4</f>
        <v>0.05</v>
      </c>
      <c r="N43" s="11">
        <f t="shared" ref="N43:N48" si="6">J43/25.4</f>
        <v>9.4488188976377951E-2</v>
      </c>
      <c r="O43" s="11">
        <f t="shared" ref="O43:O48" si="7">K43/25.4</f>
        <v>8.4251968503937014E-2</v>
      </c>
      <c r="T43"/>
      <c r="Y43"/>
      <c r="Z43" s="8"/>
      <c r="AA43"/>
    </row>
    <row r="44" spans="1:27" s="1" customFormat="1" x14ac:dyDescent="0.2">
      <c r="A44" s="1">
        <v>28</v>
      </c>
      <c r="E44" s="13" t="s">
        <v>19</v>
      </c>
      <c r="F44" s="13" t="s">
        <v>19</v>
      </c>
      <c r="H44" s="1">
        <v>38</v>
      </c>
      <c r="I44" s="1">
        <v>1.27</v>
      </c>
      <c r="J44" s="1">
        <v>1.76</v>
      </c>
      <c r="K44" s="1">
        <v>1.7</v>
      </c>
      <c r="L44" s="6"/>
      <c r="M44" s="11">
        <f t="shared" si="5"/>
        <v>0.05</v>
      </c>
      <c r="N44" s="11">
        <f t="shared" si="6"/>
        <v>6.9291338582677164E-2</v>
      </c>
      <c r="O44" s="11">
        <f t="shared" si="7"/>
        <v>6.6929133858267723E-2</v>
      </c>
      <c r="T44"/>
      <c r="Y44"/>
      <c r="Z44" s="8"/>
      <c r="AA44"/>
    </row>
    <row r="45" spans="1:27" s="1" customFormat="1" x14ac:dyDescent="0.2">
      <c r="A45" s="1">
        <v>22</v>
      </c>
      <c r="B45" s="1">
        <v>26.82</v>
      </c>
      <c r="E45" s="12">
        <f t="shared" si="3"/>
        <v>0</v>
      </c>
      <c r="F45" s="12">
        <f t="shared" si="4"/>
        <v>0</v>
      </c>
      <c r="H45" s="1">
        <v>38</v>
      </c>
      <c r="I45" s="1">
        <v>1.27</v>
      </c>
      <c r="J45" s="1">
        <v>1.5</v>
      </c>
      <c r="K45" s="1">
        <v>1.5</v>
      </c>
      <c r="L45" s="6"/>
      <c r="M45" s="11">
        <f t="shared" si="5"/>
        <v>0.05</v>
      </c>
      <c r="N45" s="11">
        <f t="shared" si="6"/>
        <v>5.9055118110236227E-2</v>
      </c>
      <c r="O45" s="11">
        <f t="shared" si="7"/>
        <v>5.9055118110236227E-2</v>
      </c>
      <c r="T45"/>
      <c r="Y45"/>
      <c r="Z45" s="8"/>
      <c r="AA45"/>
    </row>
    <row r="46" spans="1:27" s="1" customFormat="1" x14ac:dyDescent="0.2">
      <c r="A46" s="1">
        <v>22</v>
      </c>
      <c r="E46" s="13" t="s">
        <v>19</v>
      </c>
      <c r="F46" s="13" t="s">
        <v>19</v>
      </c>
      <c r="H46" s="1">
        <v>47</v>
      </c>
      <c r="I46" s="1">
        <v>1.27</v>
      </c>
      <c r="J46" s="1">
        <v>1.43</v>
      </c>
      <c r="K46" s="1">
        <v>1.35</v>
      </c>
      <c r="L46" s="6"/>
      <c r="M46" s="11">
        <f t="shared" si="5"/>
        <v>0.05</v>
      </c>
      <c r="N46" s="11">
        <f t="shared" si="6"/>
        <v>5.62992125984252E-2</v>
      </c>
      <c r="O46" s="11">
        <f t="shared" si="7"/>
        <v>5.3149606299212608E-2</v>
      </c>
      <c r="T46"/>
      <c r="Y46"/>
      <c r="Z46" s="8"/>
      <c r="AA46"/>
    </row>
    <row r="47" spans="1:27" s="1" customFormat="1" x14ac:dyDescent="0.2">
      <c r="A47" s="1">
        <v>19</v>
      </c>
      <c r="B47" s="1">
        <v>31.36</v>
      </c>
      <c r="E47" s="12">
        <f t="shared" si="3"/>
        <v>0</v>
      </c>
      <c r="F47" s="12">
        <f t="shared" si="4"/>
        <v>0</v>
      </c>
      <c r="H47" s="1">
        <v>47.088000000000001</v>
      </c>
      <c r="I47" s="12">
        <f>M47*25.4</f>
        <v>0.33273999999999998</v>
      </c>
      <c r="J47" s="12">
        <f>N47*25.4</f>
        <v>1.1938</v>
      </c>
      <c r="K47" s="12">
        <f>O47*25.4</f>
        <v>1.397</v>
      </c>
      <c r="L47" s="6"/>
      <c r="M47" s="11">
        <v>1.3100000000000001E-2</v>
      </c>
      <c r="N47" s="11">
        <v>4.7E-2</v>
      </c>
      <c r="O47" s="11">
        <v>5.5E-2</v>
      </c>
      <c r="P47" s="1">
        <v>3</v>
      </c>
      <c r="Q47" s="10" t="s">
        <v>28</v>
      </c>
      <c r="T47"/>
      <c r="Y47"/>
      <c r="Z47" s="8"/>
      <c r="AA47"/>
    </row>
    <row r="48" spans="1:27" s="1" customFormat="1" x14ac:dyDescent="0.2">
      <c r="A48" s="1">
        <v>10</v>
      </c>
      <c r="B48" s="1">
        <v>59.01</v>
      </c>
      <c r="E48" s="1">
        <f t="shared" si="3"/>
        <v>0</v>
      </c>
      <c r="F48" s="1">
        <f t="shared" si="4"/>
        <v>0</v>
      </c>
      <c r="H48" s="1">
        <v>76</v>
      </c>
      <c r="I48" s="1">
        <f>1.27/2</f>
        <v>0.63500000000000001</v>
      </c>
      <c r="J48" s="1">
        <v>0.73499999999999999</v>
      </c>
      <c r="K48" s="1">
        <v>0.71399999999999997</v>
      </c>
      <c r="L48" s="6"/>
      <c r="M48" s="11">
        <f t="shared" si="5"/>
        <v>2.5000000000000001E-2</v>
      </c>
      <c r="N48" s="11">
        <f t="shared" si="6"/>
        <v>2.8937007874015749E-2</v>
      </c>
      <c r="O48" s="11">
        <f t="shared" si="7"/>
        <v>2.8110236220472443E-2</v>
      </c>
      <c r="T48"/>
      <c r="Y48"/>
      <c r="Z48" s="8"/>
      <c r="AA48"/>
    </row>
    <row r="49" spans="1:26" x14ac:dyDescent="0.2">
      <c r="U49" s="1"/>
      <c r="V49" s="1"/>
      <c r="W49" s="1"/>
      <c r="X49" s="1"/>
      <c r="Z49" s="8"/>
    </row>
    <row r="50" spans="1:26" x14ac:dyDescent="0.2">
      <c r="A50" s="5" t="s">
        <v>15</v>
      </c>
      <c r="B50" s="1">
        <v>1.0349999999999999</v>
      </c>
      <c r="C50" s="1">
        <v>1.2</v>
      </c>
      <c r="D50" s="1">
        <v>1.4</v>
      </c>
      <c r="E50">
        <v>144.9</v>
      </c>
      <c r="F50">
        <v>72</v>
      </c>
      <c r="H50">
        <v>1.296</v>
      </c>
      <c r="U50" s="1"/>
      <c r="V50" s="1"/>
      <c r="W50" s="1"/>
      <c r="X50" s="1"/>
      <c r="Z50" s="8"/>
    </row>
    <row r="51" spans="1:26" x14ac:dyDescent="0.2">
      <c r="U51" s="1"/>
      <c r="V51" s="1"/>
      <c r="W51" s="1"/>
      <c r="X51" s="1"/>
      <c r="Z51" s="9"/>
    </row>
    <row r="52" spans="1:26" x14ac:dyDescent="0.2">
      <c r="U52" s="1"/>
      <c r="V52" s="1"/>
      <c r="W52" s="1"/>
      <c r="X52" s="1"/>
      <c r="Z52" s="9"/>
    </row>
    <row r="53" spans="1:26" x14ac:dyDescent="0.2">
      <c r="U53" s="1"/>
      <c r="V53" s="1"/>
      <c r="W53" s="1"/>
      <c r="X53" s="1"/>
      <c r="Z53" s="9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Mercury Computer Systems,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pwade</dc:creator>
  <cp:lastModifiedBy>paul</cp:lastModifiedBy>
  <dcterms:created xsi:type="dcterms:W3CDTF">2003-07-15T18:59:18Z</dcterms:created>
  <dcterms:modified xsi:type="dcterms:W3CDTF">2021-05-08T23:50:03Z</dcterms:modified>
</cp:coreProperties>
</file>